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Výdavková časť_31122016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<sst xmlns="http://schemas.openxmlformats.org/spreadsheetml/2006/main" count="124" uniqueCount="123">
  <si>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 xml:space="preserve">Obec Malinovo </t>
  </si>
  <si>
    <t xml:space="preserve">Úprava rozpočtu k 31.12.2016 </t>
  </si>
  <si>
    <t>Výdavková časť rozpočtu, rok 2016</t>
  </si>
  <si>
    <t>Rok 2016</t>
  </si>
  <si>
    <t xml:space="preserve">Úprava rozpočtu </t>
  </si>
  <si>
    <t>Úprava rozpočtu</t>
  </si>
  <si>
    <t xml:space="preserve">Čerpanie </t>
  </si>
  <si>
    <t>skutočnosť</t>
  </si>
  <si>
    <t>V/2016</t>
  </si>
  <si>
    <t>VIII/2016</t>
  </si>
  <si>
    <t>Program 1: Plánovanie, manažment a kontrola</t>
  </si>
  <si>
    <t xml:space="preserve">Reprezentačné výdavky </t>
  </si>
  <si>
    <t>Kontrolór-mzdy a odvody</t>
  </si>
  <si>
    <t>Členstvo v organizáciach a združeniach</t>
  </si>
  <si>
    <t>Činnosť orgánov obce - OZ</t>
  </si>
  <si>
    <t>Auditorske službyučto,plán</t>
  </si>
  <si>
    <t>Program 2: Propagácia a marketing</t>
  </si>
  <si>
    <t>Propagácia - spravodaj</t>
  </si>
  <si>
    <t>Program 3: Interné služby</t>
  </si>
  <si>
    <t>Právne služby a poradenstvo</t>
  </si>
  <si>
    <t>Prevádzka a činnosť OÚ-cestovné</t>
  </si>
  <si>
    <t>Telefón, fax,poštovné</t>
  </si>
  <si>
    <t>Údržba budov,zariadení, výpočtová technika</t>
  </si>
  <si>
    <t>Poistenie majetku</t>
  </si>
  <si>
    <t>Geodetické práce, služby,poplatky</t>
  </si>
  <si>
    <t>Prevádzka služobného auta, PHM</t>
  </si>
  <si>
    <t>Prevádzka budov - energie</t>
  </si>
  <si>
    <t>Materiálové výdavky</t>
  </si>
  <si>
    <t>Vzdelávanie zamestnancov</t>
  </si>
  <si>
    <t xml:space="preserve">Zdravotné stredisko </t>
  </si>
  <si>
    <t>Program 4: Služby občanom</t>
  </si>
  <si>
    <t>Materiálové výdavky ZPOZ</t>
  </si>
  <si>
    <t>OON - dohody ZPOZ</t>
  </si>
  <si>
    <t>Činnosť matriky</t>
  </si>
  <si>
    <t xml:space="preserve">Miestny rozhlas/materiál,opravy, DVP </t>
  </si>
  <si>
    <t>Cintorínske služby</t>
  </si>
  <si>
    <t>Program 5: Bezpečnosť</t>
  </si>
  <si>
    <t>PO -Materiálové výdavky,PHM,odevy</t>
  </si>
  <si>
    <t>PO -Údržba, služby</t>
  </si>
  <si>
    <t>PO-poistenie vozidiel</t>
  </si>
  <si>
    <t xml:space="preserve">PO súťaže,štartovné </t>
  </si>
  <si>
    <t xml:space="preserve">Verejné osvetlenie - energie </t>
  </si>
  <si>
    <t>VO-materiál na opravy</t>
  </si>
  <si>
    <t xml:space="preserve">VO-údržba, DVP </t>
  </si>
  <si>
    <t>Združenie pre bezpečnosť</t>
  </si>
  <si>
    <t>Program 6: Odpadové hospodárstvo</t>
  </si>
  <si>
    <t>Materiálové výdavky + opravy</t>
  </si>
  <si>
    <t xml:space="preserve">Zberný dvor mzdy a odvody </t>
  </si>
  <si>
    <t>Zber a odvoz odpadu</t>
  </si>
  <si>
    <t>Program 7: Komunikácie</t>
  </si>
  <si>
    <t>Mzdy a odvody</t>
  </si>
  <si>
    <t>PHM Piaggio, traktor</t>
  </si>
  <si>
    <t>Údržba, opravy Piaggio,traktor</t>
  </si>
  <si>
    <t>Poistné Piaggio</t>
  </si>
  <si>
    <t>Údržba ciest,chodníkov</t>
  </si>
  <si>
    <t xml:space="preserve">Materiál , dopravné značky </t>
  </si>
  <si>
    <t xml:space="preserve">Dohody o VP </t>
  </si>
  <si>
    <t xml:space="preserve">Telefon </t>
  </si>
  <si>
    <t>Program 8: Vzdelávanie</t>
  </si>
  <si>
    <t>Základná škola</t>
  </si>
  <si>
    <t>Materská škola</t>
  </si>
  <si>
    <t>Školský klub detí</t>
  </si>
  <si>
    <t>Školská jedáleň</t>
  </si>
  <si>
    <t xml:space="preserve">ŠJ – zariadenie a potraviny </t>
  </si>
  <si>
    <t>Program 9: Šport</t>
  </si>
  <si>
    <t>Energie areál TJ, údržba, sedačky</t>
  </si>
  <si>
    <t>Dotácia pre TJ</t>
  </si>
  <si>
    <t>Telocvicna (DVP)</t>
  </si>
  <si>
    <t>Program 10: Kultúra</t>
  </si>
  <si>
    <t>Mzdy a odvody, dohody</t>
  </si>
  <si>
    <t>KD - energie</t>
  </si>
  <si>
    <t xml:space="preserve">KD materiál </t>
  </si>
  <si>
    <t>KD údržba a opravy (kuchyňa )</t>
  </si>
  <si>
    <t>Dotácie (občianskym združeniam)</t>
  </si>
  <si>
    <t>Činnosť knižnice</t>
  </si>
  <si>
    <t>Kultúrne podujatie</t>
  </si>
  <si>
    <t>Program 11: Prostredie pre život</t>
  </si>
  <si>
    <t>Malá mechanizácia, náradie,materiál</t>
  </si>
  <si>
    <t>PHM-malá mechanizácia, kosenie</t>
  </si>
  <si>
    <t>Údržba malej mechanizácie</t>
  </si>
  <si>
    <t>Ochrana prírody a krajiny</t>
  </si>
  <si>
    <t>Činnosť stavebného úradu</t>
  </si>
  <si>
    <t xml:space="preserve">Nákup kosačiek </t>
  </si>
  <si>
    <t>Program 12: Sociálne služby</t>
  </si>
  <si>
    <t>Opatrovateľská služba</t>
  </si>
  <si>
    <t>Starostlivosť o starých občanov</t>
  </si>
  <si>
    <t xml:space="preserve">Nenávratná výpomoc v hmotnej núdzi </t>
  </si>
  <si>
    <t>Program 13: Administratíva</t>
  </si>
  <si>
    <t>Mzdy a poistné</t>
  </si>
  <si>
    <t>Materiálové výdavky + služby</t>
  </si>
  <si>
    <t xml:space="preserve">Stravovanie </t>
  </si>
  <si>
    <t>Prídel do SF</t>
  </si>
  <si>
    <t>Dohody o VP</t>
  </si>
  <si>
    <t xml:space="preserve">Poplatky, úroky banke </t>
  </si>
  <si>
    <t xml:space="preserve">PHM Meriva Nova </t>
  </si>
  <si>
    <t xml:space="preserve">Voľby </t>
  </si>
  <si>
    <t xml:space="preserve">Program 14: Bývanie </t>
  </si>
  <si>
    <t xml:space="preserve">Energie ND </t>
  </si>
  <si>
    <t xml:space="preserve">Opravy a údržba ND </t>
  </si>
  <si>
    <t>BEŽNÉ VÝDAVKY SPOLU:</t>
  </si>
  <si>
    <t>Kapitálové výdavky:</t>
  </si>
  <si>
    <t xml:space="preserve">Rekonštrukcie a modernizácie budovy OU </t>
  </si>
  <si>
    <t xml:space="preserve">Kamerový systém </t>
  </si>
  <si>
    <t>výstavba cyklochodníku</t>
  </si>
  <si>
    <t>geodetické porace</t>
  </si>
  <si>
    <t xml:space="preserve">Zberný dvor </t>
  </si>
  <si>
    <t xml:space="preserve">Rekonštrukcia MŠ </t>
  </si>
  <si>
    <t>TIC</t>
  </si>
  <si>
    <t>Kultúrny dom prístrešok</t>
  </si>
  <si>
    <t xml:space="preserve">Nákup dopravného prostriedku </t>
  </si>
  <si>
    <t xml:space="preserve">Výstavba ZŠ </t>
  </si>
  <si>
    <t xml:space="preserve">Rekonštrukcia MR </t>
  </si>
  <si>
    <t xml:space="preserve">Opravy miestnych komunikácií </t>
  </si>
  <si>
    <t xml:space="preserve">Výtlak kanalizácia </t>
  </si>
  <si>
    <t>Sedadlá TJ</t>
  </si>
  <si>
    <t>KAPITALOVÉ VÝDAVKY SPOLU:</t>
  </si>
  <si>
    <t>Finančné operácie:</t>
  </si>
  <si>
    <t>Splácanie istiny úveru</t>
  </si>
  <si>
    <t xml:space="preserve">Splátka úroku z istiny </t>
  </si>
  <si>
    <t>FINANČNÉ OPERÁCIE SPOLU:</t>
  </si>
  <si>
    <t>VÝDAVKY SPOLU:</t>
  </si>
  <si>
    <t xml:space="preserve"> </t>
  </si>
  <si>
    <t>Malinovo   24.februára 2017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</si>
</sst>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"/>
    <numFmt numFmtId="167" formatCode="MMM\ DD"/>
    <numFmt numFmtId="168" formatCode="#,##0"/>
    <numFmt numFmtId="169" formatCode="#,##0.00"/>
  </numFmts>
  <fonts count="4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4" fontId="1" fillId="0" borderId="2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1" fillId="0" borderId="0" xfId="0" applyNumberFormat="1" applyFont="1" applyAlignment="1">
      <alignment/>
    </xf>
    <xf numFmtId="167" fontId="1" fillId="0" borderId="2" xfId="0" applyNumberFormat="1" applyFont="1" applyBorder="1" applyAlignment="1">
      <alignment/>
    </xf>
    <xf numFmtId="164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5" fontId="1" fillId="0" borderId="2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  <xf numFmtId="169" fontId="1" fillId="2" borderId="2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169" fontId="1" fillId="0" borderId="2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169" fontId="1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tabSelected="1" zoomScale="75" zoomScaleNormal="75" workbookViewId="0" topLeftCell="A112">
      <selection activeCell="G4" sqref="G4"/>
    </sheetView>
  </sheetViews>
  <sheetFormatPr defaultColWidth="12.57421875" defaultRowHeight="12.75"/>
  <cols>
    <col min="1" max="1" width="45.140625" style="1" customWidth="1"/>
    <col min="2" max="2" width="12.7109375" style="1" customWidth="1"/>
    <col min="3" max="3" width="18.140625" style="1" customWidth="1"/>
    <col min="4" max="4" width="17.421875" style="1" customWidth="1"/>
    <col min="5" max="5" width="15.57421875" style="2" customWidth="1"/>
    <col min="6" max="6" width="22.57421875" style="2" customWidth="1"/>
    <col min="7" max="8" width="13.28125" style="1" customWidth="1"/>
    <col min="9" max="16384" width="11.57421875" style="1" customWidth="1"/>
  </cols>
  <sheetData>
    <row r="1" ht="12.75">
      <c r="C1" s="3" t="s">
        <v>0</v>
      </c>
    </row>
    <row r="2" ht="12.75">
      <c r="B2" s="3" t="s">
        <v>1</v>
      </c>
    </row>
    <row r="3" spans="1:7" ht="12.7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5</v>
      </c>
      <c r="G3" s="8" t="s">
        <v>7</v>
      </c>
    </row>
    <row r="4" spans="1:8" ht="12.75">
      <c r="A4" s="4"/>
      <c r="B4" s="9"/>
      <c r="C4" s="5" t="s">
        <v>8</v>
      </c>
      <c r="D4" s="5" t="s">
        <v>9</v>
      </c>
      <c r="E4" s="6"/>
      <c r="F4" s="7"/>
      <c r="G4" s="10">
        <v>42735</v>
      </c>
      <c r="H4" s="11"/>
    </row>
    <row r="5" spans="1:7" ht="20.25" customHeight="1">
      <c r="A5" s="12" t="s">
        <v>10</v>
      </c>
      <c r="B5" s="13">
        <v>23400</v>
      </c>
      <c r="C5" s="13">
        <v>26000</v>
      </c>
      <c r="D5" s="14">
        <v>26000</v>
      </c>
      <c r="E5" s="15">
        <f>SUM(E6:E10)</f>
        <v>19569.94</v>
      </c>
      <c r="F5" s="15">
        <v>29100</v>
      </c>
      <c r="G5" s="14">
        <f>SUM(G6:G10)</f>
        <v>24859.35</v>
      </c>
    </row>
    <row r="6" spans="1:7" ht="12.75">
      <c r="A6" s="8" t="s">
        <v>11</v>
      </c>
      <c r="B6" s="16">
        <v>3400</v>
      </c>
      <c r="C6" s="16">
        <v>3400</v>
      </c>
      <c r="D6" s="16">
        <v>3400</v>
      </c>
      <c r="E6" s="17">
        <v>5152</v>
      </c>
      <c r="F6" s="17">
        <v>8000</v>
      </c>
      <c r="G6" s="18">
        <v>7897</v>
      </c>
    </row>
    <row r="7" spans="1:7" ht="12.75">
      <c r="A7" s="8" t="s">
        <v>12</v>
      </c>
      <c r="B7" s="16">
        <v>11000</v>
      </c>
      <c r="C7" s="16">
        <v>11000</v>
      </c>
      <c r="D7" s="16">
        <v>11000</v>
      </c>
      <c r="E7" s="17">
        <v>7946.12</v>
      </c>
      <c r="F7" s="17">
        <v>11000</v>
      </c>
      <c r="G7" s="18">
        <v>9148.63</v>
      </c>
    </row>
    <row r="8" spans="1:7" ht="12.75">
      <c r="A8" s="8" t="s">
        <v>13</v>
      </c>
      <c r="B8" s="16">
        <v>1100</v>
      </c>
      <c r="C8" s="16">
        <v>3500</v>
      </c>
      <c r="D8" s="16">
        <v>3500</v>
      </c>
      <c r="E8" s="17">
        <v>1613</v>
      </c>
      <c r="F8" s="17">
        <v>2000</v>
      </c>
      <c r="G8" s="18">
        <v>2428.58</v>
      </c>
    </row>
    <row r="9" spans="1:7" ht="12.75">
      <c r="A9" s="8" t="s">
        <v>14</v>
      </c>
      <c r="B9" s="16">
        <v>6600</v>
      </c>
      <c r="C9" s="16">
        <v>6800</v>
      </c>
      <c r="D9" s="16">
        <v>6800</v>
      </c>
      <c r="E9" s="17">
        <v>3558.82</v>
      </c>
      <c r="F9" s="17">
        <v>6800</v>
      </c>
      <c r="G9" s="18">
        <v>4085.14</v>
      </c>
    </row>
    <row r="10" spans="1:7" ht="12.75">
      <c r="A10" s="8" t="s">
        <v>15</v>
      </c>
      <c r="B10" s="16">
        <v>1300</v>
      </c>
      <c r="C10" s="16">
        <v>1300</v>
      </c>
      <c r="D10" s="16">
        <v>1300</v>
      </c>
      <c r="E10" s="17">
        <v>1300</v>
      </c>
      <c r="F10" s="17">
        <v>1300</v>
      </c>
      <c r="G10" s="18">
        <v>1300</v>
      </c>
    </row>
    <row r="11" spans="1:7" ht="12.75">
      <c r="A11" s="8"/>
      <c r="B11" s="16"/>
      <c r="C11" s="16"/>
      <c r="D11" s="18"/>
      <c r="E11" s="17"/>
      <c r="F11" s="17"/>
      <c r="G11" s="18"/>
    </row>
    <row r="12" spans="1:7" ht="17.25" customHeight="1">
      <c r="A12" s="12" t="s">
        <v>16</v>
      </c>
      <c r="B12" s="13">
        <v>1000</v>
      </c>
      <c r="C12" s="13">
        <v>1000</v>
      </c>
      <c r="D12" s="14">
        <v>1000</v>
      </c>
      <c r="E12" s="17">
        <v>0</v>
      </c>
      <c r="F12" s="15">
        <v>0</v>
      </c>
      <c r="G12" s="14">
        <v>1344.64</v>
      </c>
    </row>
    <row r="13" spans="1:7" ht="12.75">
      <c r="A13" s="8" t="s">
        <v>17</v>
      </c>
      <c r="B13" s="16">
        <v>1000</v>
      </c>
      <c r="C13" s="16">
        <v>1000</v>
      </c>
      <c r="D13" s="16">
        <v>1000</v>
      </c>
      <c r="E13" s="17">
        <v>0</v>
      </c>
      <c r="F13" s="17">
        <v>0</v>
      </c>
      <c r="G13" s="18">
        <v>1344.64</v>
      </c>
    </row>
    <row r="14" spans="1:7" ht="12.75">
      <c r="A14" s="8"/>
      <c r="B14" s="16"/>
      <c r="C14" s="8"/>
      <c r="D14" s="18"/>
      <c r="E14" s="17"/>
      <c r="F14" s="17"/>
      <c r="G14" s="18"/>
    </row>
    <row r="15" spans="1:7" ht="16.5" customHeight="1">
      <c r="A15" s="12" t="s">
        <v>18</v>
      </c>
      <c r="B15" s="13">
        <v>48730</v>
      </c>
      <c r="C15" s="13">
        <v>60000</v>
      </c>
      <c r="D15" s="14">
        <v>60000</v>
      </c>
      <c r="E15" s="15">
        <f>SUM(E16:E26)</f>
        <v>55862.1</v>
      </c>
      <c r="F15" s="15">
        <f>SUM(F16:F26)</f>
        <v>61500</v>
      </c>
      <c r="G15" s="14">
        <f>SUM(G16:G26)</f>
        <v>70921.3</v>
      </c>
    </row>
    <row r="16" spans="1:7" ht="12.75">
      <c r="A16" s="8" t="s">
        <v>19</v>
      </c>
      <c r="B16" s="16">
        <v>5400</v>
      </c>
      <c r="C16" s="16">
        <v>5500</v>
      </c>
      <c r="D16" s="16">
        <v>5500</v>
      </c>
      <c r="E16" s="17">
        <v>4587.2</v>
      </c>
      <c r="F16" s="17">
        <v>5500</v>
      </c>
      <c r="G16" s="18">
        <v>5585</v>
      </c>
    </row>
    <row r="17" spans="1:7" ht="12.75">
      <c r="A17" s="8" t="s">
        <v>20</v>
      </c>
      <c r="B17" s="16">
        <v>1000</v>
      </c>
      <c r="C17" s="16">
        <v>500</v>
      </c>
      <c r="D17" s="16">
        <v>500</v>
      </c>
      <c r="E17" s="17">
        <v>916</v>
      </c>
      <c r="F17" s="17">
        <v>1000</v>
      </c>
      <c r="G17" s="18">
        <v>1068.6</v>
      </c>
    </row>
    <row r="18" spans="1:7" ht="12.75">
      <c r="A18" s="8" t="s">
        <v>21</v>
      </c>
      <c r="B18" s="16">
        <v>8440</v>
      </c>
      <c r="C18" s="16">
        <v>10000</v>
      </c>
      <c r="D18" s="16">
        <v>10000</v>
      </c>
      <c r="E18" s="17">
        <v>5608</v>
      </c>
      <c r="F18" s="17">
        <v>7000</v>
      </c>
      <c r="G18" s="18">
        <v>6235</v>
      </c>
    </row>
    <row r="19" spans="1:7" ht="12.75">
      <c r="A19" s="8" t="s">
        <v>22</v>
      </c>
      <c r="B19" s="16">
        <v>2600</v>
      </c>
      <c r="C19" s="16">
        <v>10000</v>
      </c>
      <c r="D19" s="16">
        <v>10000</v>
      </c>
      <c r="E19" s="17">
        <v>11358</v>
      </c>
      <c r="F19" s="17">
        <v>12000</v>
      </c>
      <c r="G19" s="18">
        <v>25784</v>
      </c>
    </row>
    <row r="20" spans="1:7" ht="12.75">
      <c r="A20" s="8" t="s">
        <v>23</v>
      </c>
      <c r="B20" s="16">
        <v>4030</v>
      </c>
      <c r="C20" s="16">
        <v>6000</v>
      </c>
      <c r="D20" s="16">
        <v>6000</v>
      </c>
      <c r="E20" s="17">
        <v>7271.39</v>
      </c>
      <c r="F20" s="17">
        <v>7300</v>
      </c>
      <c r="G20" s="18">
        <v>8046.1</v>
      </c>
    </row>
    <row r="21" spans="1:7" ht="12.75">
      <c r="A21" s="8" t="s">
        <v>24</v>
      </c>
      <c r="B21" s="16">
        <v>13535</v>
      </c>
      <c r="C21" s="16">
        <v>6000</v>
      </c>
      <c r="D21" s="16">
        <v>6000</v>
      </c>
      <c r="E21" s="17">
        <v>3584</v>
      </c>
      <c r="F21" s="17">
        <v>3600</v>
      </c>
      <c r="G21" s="18">
        <v>6014</v>
      </c>
    </row>
    <row r="22" spans="1:7" ht="12.75">
      <c r="A22" s="8" t="s">
        <v>25</v>
      </c>
      <c r="B22" s="16">
        <v>2600</v>
      </c>
      <c r="C22" s="16">
        <v>3000</v>
      </c>
      <c r="D22" s="16">
        <v>3000</v>
      </c>
      <c r="E22" s="17">
        <v>1167.33</v>
      </c>
      <c r="F22" s="17">
        <v>1500</v>
      </c>
      <c r="G22" s="18">
        <v>3343.37</v>
      </c>
    </row>
    <row r="23" spans="1:7" ht="12.75">
      <c r="A23" s="8" t="s">
        <v>26</v>
      </c>
      <c r="B23" s="16">
        <v>3600</v>
      </c>
      <c r="C23" s="16">
        <v>8000</v>
      </c>
      <c r="D23" s="16">
        <v>8000</v>
      </c>
      <c r="E23" s="17">
        <v>14366.17</v>
      </c>
      <c r="F23" s="17">
        <v>15000</v>
      </c>
      <c r="G23" s="18">
        <v>5497.12</v>
      </c>
    </row>
    <row r="24" spans="1:7" ht="12.75">
      <c r="A24" s="8" t="s">
        <v>27</v>
      </c>
      <c r="B24" s="16">
        <v>3865</v>
      </c>
      <c r="C24" s="16">
        <v>5000</v>
      </c>
      <c r="D24" s="16">
        <v>5000</v>
      </c>
      <c r="E24" s="17">
        <v>2588</v>
      </c>
      <c r="F24" s="17">
        <v>3000</v>
      </c>
      <c r="G24" s="18">
        <v>4380</v>
      </c>
    </row>
    <row r="25" spans="1:7" ht="12.75">
      <c r="A25" s="8" t="s">
        <v>28</v>
      </c>
      <c r="B25" s="16">
        <v>1100</v>
      </c>
      <c r="C25" s="16">
        <v>1500</v>
      </c>
      <c r="D25" s="16">
        <v>1500</v>
      </c>
      <c r="E25" s="17">
        <v>937</v>
      </c>
      <c r="F25" s="17">
        <v>1100</v>
      </c>
      <c r="G25" s="18">
        <v>981</v>
      </c>
    </row>
    <row r="26" spans="1:7" ht="12.75">
      <c r="A26" s="8" t="s">
        <v>29</v>
      </c>
      <c r="B26" s="16">
        <v>4351.76</v>
      </c>
      <c r="C26" s="16">
        <v>4500</v>
      </c>
      <c r="D26" s="16">
        <v>4500</v>
      </c>
      <c r="E26" s="17">
        <v>3479.01</v>
      </c>
      <c r="F26" s="17">
        <v>4500</v>
      </c>
      <c r="G26" s="18">
        <v>3987.11</v>
      </c>
    </row>
    <row r="27" spans="1:7" ht="15.75" customHeight="1">
      <c r="A27" s="8"/>
      <c r="B27" s="16"/>
      <c r="C27" s="16"/>
      <c r="D27" s="18"/>
      <c r="E27" s="17"/>
      <c r="F27" s="17"/>
      <c r="G27" s="18"/>
    </row>
    <row r="28" spans="1:7" ht="15.75" customHeight="1">
      <c r="A28" s="12" t="s">
        <v>30</v>
      </c>
      <c r="B28" s="13">
        <v>15170</v>
      </c>
      <c r="C28" s="13">
        <v>6910</v>
      </c>
      <c r="D28" s="14">
        <v>6910</v>
      </c>
      <c r="E28" s="15">
        <f>SUM(E29:E33)</f>
        <v>3398.24</v>
      </c>
      <c r="F28" s="15">
        <f>SUM(F29:F33)</f>
        <v>6710</v>
      </c>
      <c r="G28" s="14">
        <f>SUM(G29:G33)</f>
        <v>6831.86</v>
      </c>
    </row>
    <row r="29" spans="1:7" ht="12.75">
      <c r="A29" s="8" t="s">
        <v>31</v>
      </c>
      <c r="B29" s="16">
        <v>500</v>
      </c>
      <c r="C29" s="16">
        <v>700</v>
      </c>
      <c r="D29" s="16">
        <v>700</v>
      </c>
      <c r="E29" s="17">
        <v>313.03</v>
      </c>
      <c r="F29" s="17">
        <v>500</v>
      </c>
      <c r="G29" s="18">
        <v>313.03</v>
      </c>
    </row>
    <row r="30" spans="1:7" ht="12.75">
      <c r="A30" s="8" t="s">
        <v>32</v>
      </c>
      <c r="B30" s="16">
        <v>500</v>
      </c>
      <c r="C30" s="16">
        <v>300</v>
      </c>
      <c r="D30" s="16">
        <v>300</v>
      </c>
      <c r="E30" s="17">
        <v>0</v>
      </c>
      <c r="F30" s="17">
        <v>300</v>
      </c>
      <c r="G30" s="18"/>
    </row>
    <row r="31" spans="1:7" ht="12.75">
      <c r="A31" s="8" t="s">
        <v>33</v>
      </c>
      <c r="B31" s="16">
        <v>2870</v>
      </c>
      <c r="C31" s="16">
        <v>2910</v>
      </c>
      <c r="D31" s="16">
        <v>2910</v>
      </c>
      <c r="E31" s="17">
        <v>0</v>
      </c>
      <c r="F31" s="17">
        <v>2910</v>
      </c>
      <c r="G31" s="18">
        <v>3001</v>
      </c>
    </row>
    <row r="32" spans="1:7" ht="12.75">
      <c r="A32" s="8" t="s">
        <v>34</v>
      </c>
      <c r="B32" s="16">
        <v>3200</v>
      </c>
      <c r="C32" s="16">
        <v>0</v>
      </c>
      <c r="D32" s="16">
        <v>0</v>
      </c>
      <c r="E32" s="17">
        <v>1488.21</v>
      </c>
      <c r="F32" s="17">
        <v>1500</v>
      </c>
      <c r="G32" s="18">
        <v>1812.08</v>
      </c>
    </row>
    <row r="33" spans="1:7" ht="15.75" customHeight="1">
      <c r="A33" s="8" t="s">
        <v>35</v>
      </c>
      <c r="B33" s="16">
        <v>8100</v>
      </c>
      <c r="C33" s="16">
        <v>3000</v>
      </c>
      <c r="D33" s="16">
        <v>3000</v>
      </c>
      <c r="E33" s="17">
        <v>1597</v>
      </c>
      <c r="F33" s="17">
        <v>1500</v>
      </c>
      <c r="G33" s="18">
        <v>1705.75</v>
      </c>
    </row>
    <row r="34" spans="1:7" ht="12.75">
      <c r="A34" s="8"/>
      <c r="B34" s="13"/>
      <c r="C34" s="16"/>
      <c r="D34" s="18"/>
      <c r="E34" s="17"/>
      <c r="F34" s="17"/>
      <c r="G34" s="18"/>
    </row>
    <row r="35" spans="1:7" ht="18.75" customHeight="1">
      <c r="A35" s="12" t="s">
        <v>36</v>
      </c>
      <c r="B35" s="13">
        <v>59800</v>
      </c>
      <c r="C35" s="13">
        <v>62000</v>
      </c>
      <c r="D35" s="14">
        <v>62000</v>
      </c>
      <c r="E35" s="15">
        <f>SUM(E36:E43)</f>
        <v>44796.880000000005</v>
      </c>
      <c r="F35" s="15">
        <f>SUM(F36:F43)</f>
        <v>56500</v>
      </c>
      <c r="G35" s="14">
        <f>SUM(G36:G43)</f>
        <v>59266.43</v>
      </c>
    </row>
    <row r="36" spans="1:7" ht="12.75">
      <c r="A36" s="8" t="s">
        <v>37</v>
      </c>
      <c r="B36" s="16">
        <v>6800</v>
      </c>
      <c r="C36" s="16">
        <v>7000</v>
      </c>
      <c r="D36" s="16">
        <v>7000</v>
      </c>
      <c r="E36" s="17">
        <v>3417.55</v>
      </c>
      <c r="F36" s="17">
        <v>4000</v>
      </c>
      <c r="G36" s="18">
        <v>4804.57</v>
      </c>
    </row>
    <row r="37" spans="1:7" ht="12.75">
      <c r="A37" s="8" t="s">
        <v>38</v>
      </c>
      <c r="B37" s="16">
        <v>700</v>
      </c>
      <c r="C37" s="16">
        <v>3000</v>
      </c>
      <c r="D37" s="16">
        <v>3000</v>
      </c>
      <c r="E37" s="17">
        <v>397.15</v>
      </c>
      <c r="F37" s="17">
        <v>1000</v>
      </c>
      <c r="G37" s="18">
        <v>1018.48</v>
      </c>
    </row>
    <row r="38" spans="1:7" ht="12.75">
      <c r="A38" s="8" t="s">
        <v>39</v>
      </c>
      <c r="B38" s="16">
        <v>950</v>
      </c>
      <c r="C38" s="16">
        <v>1000</v>
      </c>
      <c r="D38" s="16">
        <v>1000</v>
      </c>
      <c r="E38" s="17">
        <v>153</v>
      </c>
      <c r="F38" s="17">
        <v>1000</v>
      </c>
      <c r="G38" s="18">
        <v>663.73</v>
      </c>
    </row>
    <row r="39" spans="1:7" ht="12.75">
      <c r="A39" s="8" t="s">
        <v>40</v>
      </c>
      <c r="B39" s="16">
        <v>100</v>
      </c>
      <c r="C39" s="16">
        <v>1000</v>
      </c>
      <c r="D39" s="16">
        <v>1000</v>
      </c>
      <c r="E39" s="17">
        <v>66</v>
      </c>
      <c r="F39" s="17">
        <v>100</v>
      </c>
      <c r="G39" s="18">
        <v>344.75</v>
      </c>
    </row>
    <row r="40" spans="1:7" ht="12.75">
      <c r="A40" s="8" t="s">
        <v>41</v>
      </c>
      <c r="B40" s="16">
        <v>39000</v>
      </c>
      <c r="C40" s="16">
        <v>37000</v>
      </c>
      <c r="D40" s="16">
        <v>37000</v>
      </c>
      <c r="E40" s="17">
        <v>30801</v>
      </c>
      <c r="F40" s="17">
        <v>37000</v>
      </c>
      <c r="G40" s="18">
        <v>40588.76</v>
      </c>
    </row>
    <row r="41" spans="1:7" ht="12.75">
      <c r="A41" s="8" t="s">
        <v>42</v>
      </c>
      <c r="B41" s="16">
        <v>2500</v>
      </c>
      <c r="C41" s="16">
        <v>1600</v>
      </c>
      <c r="D41" s="16">
        <v>1600</v>
      </c>
      <c r="E41" s="17">
        <v>5582</v>
      </c>
      <c r="F41" s="17">
        <v>7000</v>
      </c>
      <c r="G41" s="18">
        <v>6600.68</v>
      </c>
    </row>
    <row r="42" spans="1:7" ht="12.75">
      <c r="A42" s="8" t="s">
        <v>43</v>
      </c>
      <c r="B42" s="16">
        <v>8300</v>
      </c>
      <c r="C42" s="16">
        <v>10000</v>
      </c>
      <c r="D42" s="16">
        <v>10000</v>
      </c>
      <c r="E42" s="17">
        <v>3175</v>
      </c>
      <c r="F42" s="17">
        <v>5000</v>
      </c>
      <c r="G42" s="18">
        <v>4040.28</v>
      </c>
    </row>
    <row r="43" spans="1:7" ht="19.5" customHeight="1">
      <c r="A43" s="8" t="s">
        <v>44</v>
      </c>
      <c r="B43" s="16">
        <v>1450</v>
      </c>
      <c r="C43" s="16">
        <v>1400</v>
      </c>
      <c r="D43" s="16">
        <v>1400</v>
      </c>
      <c r="E43" s="17">
        <v>1205.18</v>
      </c>
      <c r="F43" s="17">
        <v>1400</v>
      </c>
      <c r="G43" s="18">
        <v>1205.18</v>
      </c>
    </row>
    <row r="44" spans="1:7" ht="12.75">
      <c r="A44" s="8"/>
      <c r="B44" s="16"/>
      <c r="C44" s="16"/>
      <c r="D44" s="18"/>
      <c r="E44" s="17"/>
      <c r="F44" s="17"/>
      <c r="G44" s="18"/>
    </row>
    <row r="45" spans="1:7" ht="17.25" customHeight="1">
      <c r="A45" s="12" t="s">
        <v>45</v>
      </c>
      <c r="B45" s="13">
        <v>90500</v>
      </c>
      <c r="C45" s="13">
        <v>109000</v>
      </c>
      <c r="D45" s="14">
        <v>109000</v>
      </c>
      <c r="E45" s="15">
        <f>SUM(E46:E48)</f>
        <v>96809.75</v>
      </c>
      <c r="F45" s="15">
        <f>SUM(F46:F48)</f>
        <v>117000</v>
      </c>
      <c r="G45" s="14">
        <f>SUM(G46:G48)</f>
        <v>115114.43999999999</v>
      </c>
    </row>
    <row r="46" spans="1:7" ht="12.75">
      <c r="A46" s="8" t="s">
        <v>46</v>
      </c>
      <c r="B46" s="16">
        <v>500</v>
      </c>
      <c r="C46" s="16">
        <v>2000</v>
      </c>
      <c r="D46" s="16">
        <v>2000</v>
      </c>
      <c r="E46" s="17">
        <v>4891</v>
      </c>
      <c r="F46" s="17">
        <v>5000</v>
      </c>
      <c r="G46" s="18">
        <v>6423.04</v>
      </c>
    </row>
    <row r="47" spans="1:7" ht="12.75">
      <c r="A47" s="8" t="s">
        <v>47</v>
      </c>
      <c r="B47" s="16"/>
      <c r="C47" s="16">
        <v>12000</v>
      </c>
      <c r="D47" s="16">
        <v>12000</v>
      </c>
      <c r="E47" s="17">
        <v>11734.45</v>
      </c>
      <c r="F47" s="17">
        <v>12000</v>
      </c>
      <c r="G47" s="18">
        <v>14172.78</v>
      </c>
    </row>
    <row r="48" spans="1:7" ht="20.25" customHeight="1">
      <c r="A48" s="8" t="s">
        <v>48</v>
      </c>
      <c r="B48" s="16">
        <v>90000</v>
      </c>
      <c r="C48" s="16">
        <v>95000</v>
      </c>
      <c r="D48" s="16">
        <v>95000</v>
      </c>
      <c r="E48" s="17">
        <v>80184.3</v>
      </c>
      <c r="F48" s="17">
        <v>100000</v>
      </c>
      <c r="G48" s="18">
        <v>94518.62</v>
      </c>
    </row>
    <row r="49" spans="1:7" ht="18" customHeight="1">
      <c r="A49" s="8"/>
      <c r="B49" s="13"/>
      <c r="C49" s="16"/>
      <c r="D49" s="18"/>
      <c r="E49" s="17"/>
      <c r="F49" s="17"/>
      <c r="G49" s="18"/>
    </row>
    <row r="50" spans="1:7" ht="12.75">
      <c r="A50" s="12" t="s">
        <v>49</v>
      </c>
      <c r="B50" s="13">
        <v>72720</v>
      </c>
      <c r="C50" s="13">
        <v>80100</v>
      </c>
      <c r="D50" s="14">
        <v>80100</v>
      </c>
      <c r="E50" s="15">
        <f>SUM(E51:E58)</f>
        <v>62660.75</v>
      </c>
      <c r="F50" s="15">
        <f>SUM(F51:F58)</f>
        <v>77200</v>
      </c>
      <c r="G50" s="14">
        <f>SUM(G51:G58)</f>
        <v>62999.92999999999</v>
      </c>
    </row>
    <row r="51" spans="1:7" ht="12.75">
      <c r="A51" s="8" t="s">
        <v>50</v>
      </c>
      <c r="B51" s="16">
        <v>40000</v>
      </c>
      <c r="C51" s="16">
        <v>55000</v>
      </c>
      <c r="D51" s="16">
        <v>55000</v>
      </c>
      <c r="E51" s="17">
        <v>39189.77</v>
      </c>
      <c r="F51" s="17">
        <v>50000</v>
      </c>
      <c r="G51" s="18">
        <v>47235.95</v>
      </c>
    </row>
    <row r="52" spans="1:7" ht="12.75">
      <c r="A52" s="8" t="s">
        <v>51</v>
      </c>
      <c r="B52" s="16">
        <v>3800</v>
      </c>
      <c r="C52" s="16">
        <v>3000</v>
      </c>
      <c r="D52" s="16">
        <v>3000</v>
      </c>
      <c r="E52" s="17">
        <v>729.88</v>
      </c>
      <c r="F52" s="17">
        <v>1000</v>
      </c>
      <c r="G52" s="18">
        <v>1036</v>
      </c>
    </row>
    <row r="53" spans="1:7" ht="12.75">
      <c r="A53" s="8" t="s">
        <v>52</v>
      </c>
      <c r="B53" s="16">
        <v>1300</v>
      </c>
      <c r="C53" s="16">
        <v>1500</v>
      </c>
      <c r="D53" s="16">
        <v>1500</v>
      </c>
      <c r="E53" s="17">
        <v>1308.2</v>
      </c>
      <c r="F53" s="17">
        <v>2000</v>
      </c>
      <c r="G53" s="18">
        <v>1308.2</v>
      </c>
    </row>
    <row r="54" spans="1:7" ht="18" customHeight="1">
      <c r="A54" s="8" t="s">
        <v>53</v>
      </c>
      <c r="B54" s="16">
        <v>270</v>
      </c>
      <c r="C54" s="16">
        <v>500</v>
      </c>
      <c r="D54" s="16">
        <v>500</v>
      </c>
      <c r="E54" s="17">
        <v>0</v>
      </c>
      <c r="F54" s="17">
        <v>500</v>
      </c>
      <c r="G54" s="18"/>
    </row>
    <row r="55" spans="1:7" ht="12.75">
      <c r="A55" s="8" t="s">
        <v>54</v>
      </c>
      <c r="B55" s="16">
        <v>6750</v>
      </c>
      <c r="C55" s="16">
        <v>10000</v>
      </c>
      <c r="D55" s="16">
        <v>10000</v>
      </c>
      <c r="E55" s="17">
        <v>13417.45</v>
      </c>
      <c r="F55" s="17">
        <v>15000</v>
      </c>
      <c r="G55" s="18">
        <v>7966.12</v>
      </c>
    </row>
    <row r="56" spans="1:7" ht="12.75">
      <c r="A56" s="8" t="s">
        <v>55</v>
      </c>
      <c r="B56" s="16">
        <v>10000</v>
      </c>
      <c r="C56" s="16">
        <v>5000</v>
      </c>
      <c r="D56" s="16">
        <v>5000</v>
      </c>
      <c r="E56" s="17">
        <v>6372.24</v>
      </c>
      <c r="F56" s="17">
        <v>6500</v>
      </c>
      <c r="G56" s="18">
        <v>3396.8</v>
      </c>
    </row>
    <row r="57" spans="1:7" ht="12.75">
      <c r="A57" s="8" t="s">
        <v>56</v>
      </c>
      <c r="B57" s="16">
        <v>10500</v>
      </c>
      <c r="C57" s="16">
        <v>5000</v>
      </c>
      <c r="D57" s="16">
        <v>5000</v>
      </c>
      <c r="E57" s="17">
        <v>1516.45</v>
      </c>
      <c r="F57" s="17">
        <v>2000</v>
      </c>
      <c r="G57" s="18">
        <v>1891.52</v>
      </c>
    </row>
    <row r="58" spans="1:7" ht="12.75">
      <c r="A58" s="8" t="s">
        <v>57</v>
      </c>
      <c r="B58" s="16">
        <v>100</v>
      </c>
      <c r="C58" s="16">
        <v>100</v>
      </c>
      <c r="D58" s="16">
        <v>100</v>
      </c>
      <c r="E58" s="17">
        <v>126.76</v>
      </c>
      <c r="F58" s="17">
        <v>200</v>
      </c>
      <c r="G58" s="18">
        <v>165.34</v>
      </c>
    </row>
    <row r="59" spans="1:7" ht="12.75">
      <c r="A59" s="8"/>
      <c r="B59" s="16"/>
      <c r="C59" s="16"/>
      <c r="D59" s="18"/>
      <c r="E59" s="17"/>
      <c r="F59" s="17"/>
      <c r="G59" s="18"/>
    </row>
    <row r="60" spans="1:7" ht="12.75">
      <c r="A60" s="12" t="s">
        <v>58</v>
      </c>
      <c r="B60" s="13">
        <v>457220</v>
      </c>
      <c r="C60" s="13">
        <v>635709</v>
      </c>
      <c r="D60" s="14">
        <v>635000</v>
      </c>
      <c r="E60" s="15">
        <f>SUM(E61:E64)</f>
        <v>615726.69</v>
      </c>
      <c r="F60" s="15">
        <f>SUM(F61:F65)</f>
        <v>714228</v>
      </c>
      <c r="G60" s="14">
        <f>SUM(G61:G65)</f>
        <v>747137</v>
      </c>
    </row>
    <row r="61" spans="1:7" ht="25.5" customHeight="1">
      <c r="A61" s="8" t="s">
        <v>59</v>
      </c>
      <c r="B61" s="16">
        <v>176200</v>
      </c>
      <c r="C61" s="16">
        <v>217841</v>
      </c>
      <c r="D61" s="16">
        <v>217841</v>
      </c>
      <c r="E61" s="17">
        <v>230169.69</v>
      </c>
      <c r="F61" s="17">
        <v>240000</v>
      </c>
      <c r="G61" s="18">
        <v>267981</v>
      </c>
    </row>
    <row r="62" spans="1:7" ht="12.75">
      <c r="A62" s="8" t="s">
        <v>60</v>
      </c>
      <c r="B62" s="16">
        <v>132500</v>
      </c>
      <c r="C62" s="16">
        <v>296000</v>
      </c>
      <c r="D62" s="16">
        <v>296000</v>
      </c>
      <c r="E62" s="17">
        <v>288557</v>
      </c>
      <c r="F62" s="17">
        <v>350000</v>
      </c>
      <c r="G62" s="18">
        <v>328453</v>
      </c>
    </row>
    <row r="63" spans="1:7" ht="12.75">
      <c r="A63" s="8" t="s">
        <v>61</v>
      </c>
      <c r="B63" s="16">
        <v>58000</v>
      </c>
      <c r="C63" s="16">
        <v>62640</v>
      </c>
      <c r="D63" s="16">
        <v>62640</v>
      </c>
      <c r="E63" s="17">
        <v>61000</v>
      </c>
      <c r="F63" s="17">
        <v>65000</v>
      </c>
      <c r="G63" s="18">
        <v>91467</v>
      </c>
    </row>
    <row r="64" spans="1:7" ht="12.75">
      <c r="A64" s="8" t="s">
        <v>62</v>
      </c>
      <c r="B64" s="16">
        <v>45520</v>
      </c>
      <c r="C64" s="16">
        <v>59228</v>
      </c>
      <c r="D64" s="16">
        <v>59228</v>
      </c>
      <c r="E64" s="17">
        <v>36000</v>
      </c>
      <c r="F64" s="17">
        <v>59228</v>
      </c>
      <c r="G64" s="18">
        <v>59236</v>
      </c>
    </row>
    <row r="65" spans="1:7" ht="12.75">
      <c r="A65" s="8" t="s">
        <v>63</v>
      </c>
      <c r="B65" s="16">
        <v>45000</v>
      </c>
      <c r="C65" s="16">
        <v>0</v>
      </c>
      <c r="D65" s="16">
        <v>0</v>
      </c>
      <c r="E65" s="17"/>
      <c r="F65" s="17">
        <v>0</v>
      </c>
      <c r="G65" s="18"/>
    </row>
    <row r="66" spans="1:7" ht="21.75" customHeight="1">
      <c r="A66" s="8"/>
      <c r="B66" s="13"/>
      <c r="C66" s="16"/>
      <c r="D66" s="18"/>
      <c r="E66" s="17"/>
      <c r="F66" s="17"/>
      <c r="G66" s="18"/>
    </row>
    <row r="67" spans="1:7" ht="21.75" customHeight="1">
      <c r="A67" s="12" t="s">
        <v>64</v>
      </c>
      <c r="B67" s="13">
        <v>22500</v>
      </c>
      <c r="C67" s="13">
        <v>27000</v>
      </c>
      <c r="D67" s="14">
        <v>27000</v>
      </c>
      <c r="E67" s="15">
        <f>SUM(E68:E70)</f>
        <v>18229</v>
      </c>
      <c r="F67" s="15">
        <f>SUM(F68:F70)</f>
        <v>21500</v>
      </c>
      <c r="G67" s="14">
        <f>SUM(G68:G70)</f>
        <v>36758.25</v>
      </c>
    </row>
    <row r="68" spans="1:7" ht="12.75">
      <c r="A68" s="8" t="s">
        <v>65</v>
      </c>
      <c r="B68" s="16">
        <v>11000</v>
      </c>
      <c r="C68" s="16">
        <v>8000</v>
      </c>
      <c r="D68" s="16">
        <v>8000</v>
      </c>
      <c r="E68" s="17">
        <v>7825</v>
      </c>
      <c r="F68" s="17">
        <v>10000</v>
      </c>
      <c r="G68" s="18">
        <v>22264</v>
      </c>
    </row>
    <row r="69" spans="1:7" ht="12.75">
      <c r="A69" s="8" t="s">
        <v>66</v>
      </c>
      <c r="B69" s="16">
        <v>6000</v>
      </c>
      <c r="C69" s="16">
        <v>6000</v>
      </c>
      <c r="D69" s="16">
        <v>6000</v>
      </c>
      <c r="E69" s="17">
        <v>0</v>
      </c>
      <c r="F69" s="17">
        <v>0</v>
      </c>
      <c r="G69" s="18">
        <v>4411</v>
      </c>
    </row>
    <row r="70" spans="1:7" ht="12.75">
      <c r="A70" s="8" t="s">
        <v>67</v>
      </c>
      <c r="B70" s="16">
        <v>5500</v>
      </c>
      <c r="C70" s="16">
        <v>13000</v>
      </c>
      <c r="D70" s="16">
        <v>13000</v>
      </c>
      <c r="E70" s="17">
        <v>10404</v>
      </c>
      <c r="F70" s="17">
        <v>11500</v>
      </c>
      <c r="G70" s="18">
        <v>10083.25</v>
      </c>
    </row>
    <row r="71" spans="1:7" ht="12.75">
      <c r="A71" s="8"/>
      <c r="B71" s="13"/>
      <c r="C71" s="16"/>
      <c r="D71" s="18"/>
      <c r="E71" s="17"/>
      <c r="F71" s="17"/>
      <c r="G71" s="18"/>
    </row>
    <row r="72" spans="1:7" ht="18" customHeight="1">
      <c r="A72" s="12" t="s">
        <v>68</v>
      </c>
      <c r="B72" s="13">
        <v>40090</v>
      </c>
      <c r="C72" s="13">
        <v>39300</v>
      </c>
      <c r="D72" s="14">
        <v>39300</v>
      </c>
      <c r="E72" s="15">
        <f>SUM(E73:E79)</f>
        <v>25510.72</v>
      </c>
      <c r="F72" s="15">
        <f>SUM(F73:F79)</f>
        <v>33800</v>
      </c>
      <c r="G72" s="14">
        <f>SUM(G73:G79)</f>
        <v>37357.59</v>
      </c>
    </row>
    <row r="73" spans="1:7" ht="12.75">
      <c r="A73" s="8" t="s">
        <v>69</v>
      </c>
      <c r="B73" s="16">
        <v>3500</v>
      </c>
      <c r="C73" s="16">
        <v>13000</v>
      </c>
      <c r="D73" s="16">
        <v>13000</v>
      </c>
      <c r="E73" s="17">
        <v>11361.22</v>
      </c>
      <c r="F73" s="17">
        <v>13000</v>
      </c>
      <c r="G73" s="18">
        <v>15426.08</v>
      </c>
    </row>
    <row r="74" spans="1:7" ht="12.75">
      <c r="A74" s="8" t="s">
        <v>70</v>
      </c>
      <c r="B74" s="16">
        <v>8190</v>
      </c>
      <c r="C74" s="16">
        <v>9000</v>
      </c>
      <c r="D74" s="16">
        <v>9000</v>
      </c>
      <c r="E74" s="17">
        <v>7625</v>
      </c>
      <c r="F74" s="17">
        <v>9000</v>
      </c>
      <c r="G74" s="18">
        <v>13636.08</v>
      </c>
    </row>
    <row r="75" spans="1:7" ht="12.75">
      <c r="A75" s="8" t="s">
        <v>71</v>
      </c>
      <c r="B75" s="16">
        <v>1000</v>
      </c>
      <c r="C75" s="16">
        <v>300</v>
      </c>
      <c r="D75" s="16">
        <v>300</v>
      </c>
      <c r="E75" s="17">
        <v>185.33</v>
      </c>
      <c r="F75" s="17">
        <v>300</v>
      </c>
      <c r="G75" s="18">
        <v>405.23</v>
      </c>
    </row>
    <row r="76" spans="1:7" ht="15" customHeight="1">
      <c r="A76" s="8" t="s">
        <v>72</v>
      </c>
      <c r="B76" s="16">
        <v>9500</v>
      </c>
      <c r="C76" s="16">
        <v>2000</v>
      </c>
      <c r="D76" s="16">
        <v>2000</v>
      </c>
      <c r="E76" s="17">
        <v>1056.7</v>
      </c>
      <c r="F76" s="17">
        <v>1500</v>
      </c>
      <c r="G76" s="18">
        <v>2232</v>
      </c>
    </row>
    <row r="77" spans="1:7" ht="12.75">
      <c r="A77" s="8" t="s">
        <v>73</v>
      </c>
      <c r="B77" s="16">
        <v>3000</v>
      </c>
      <c r="C77" s="16">
        <v>2000</v>
      </c>
      <c r="D77" s="16">
        <v>2000</v>
      </c>
      <c r="E77" s="17">
        <v>1500</v>
      </c>
      <c r="F77" s="17">
        <v>1500</v>
      </c>
      <c r="G77" s="18">
        <v>1500</v>
      </c>
    </row>
    <row r="78" spans="1:7" ht="12.75">
      <c r="A78" s="8" t="s">
        <v>74</v>
      </c>
      <c r="B78" s="16">
        <v>3900</v>
      </c>
      <c r="C78" s="16">
        <v>3000</v>
      </c>
      <c r="D78" s="16">
        <v>3000</v>
      </c>
      <c r="E78" s="17">
        <v>1365.47</v>
      </c>
      <c r="F78" s="17">
        <v>1500</v>
      </c>
      <c r="G78" s="18">
        <v>1555.2</v>
      </c>
    </row>
    <row r="79" spans="1:7" ht="18" customHeight="1">
      <c r="A79" s="8" t="s">
        <v>75</v>
      </c>
      <c r="B79" s="16">
        <v>11000</v>
      </c>
      <c r="C79" s="16">
        <v>10000</v>
      </c>
      <c r="D79" s="16">
        <v>10000</v>
      </c>
      <c r="E79" s="17">
        <v>2417</v>
      </c>
      <c r="F79" s="17">
        <v>7000</v>
      </c>
      <c r="G79" s="18">
        <v>2603</v>
      </c>
    </row>
    <row r="80" spans="1:7" ht="12.75">
      <c r="A80" s="8"/>
      <c r="B80" s="16"/>
      <c r="C80" s="16"/>
      <c r="D80" s="18"/>
      <c r="E80" s="17"/>
      <c r="F80" s="17"/>
      <c r="G80" s="18"/>
    </row>
    <row r="81" spans="1:7" ht="12.75">
      <c r="A81" s="12" t="s">
        <v>76</v>
      </c>
      <c r="B81" s="13">
        <v>25750</v>
      </c>
      <c r="C81" s="13">
        <v>14800</v>
      </c>
      <c r="D81" s="14">
        <v>14800</v>
      </c>
      <c r="E81" s="15">
        <f>SUM(E82:E86)</f>
        <v>12019.660000000002</v>
      </c>
      <c r="F81" s="15">
        <f>SUM(F82:F87)</f>
        <v>13900</v>
      </c>
      <c r="G81" s="14">
        <f>SUM(G82:G87)</f>
        <v>21285.87</v>
      </c>
    </row>
    <row r="82" spans="1:7" ht="12.75">
      <c r="A82" s="8" t="s">
        <v>77</v>
      </c>
      <c r="B82" s="16">
        <v>950</v>
      </c>
      <c r="C82" s="16">
        <v>1000</v>
      </c>
      <c r="D82" s="16">
        <v>1000</v>
      </c>
      <c r="E82" s="17">
        <v>474.69</v>
      </c>
      <c r="F82" s="17">
        <v>700</v>
      </c>
      <c r="G82" s="18">
        <v>3626</v>
      </c>
    </row>
    <row r="83" spans="1:7" ht="12.75">
      <c r="A83" s="8" t="s">
        <v>78</v>
      </c>
      <c r="B83" s="16">
        <v>1000</v>
      </c>
      <c r="C83" s="16">
        <v>500</v>
      </c>
      <c r="D83" s="16">
        <v>500</v>
      </c>
      <c r="E83" s="17">
        <v>2521</v>
      </c>
      <c r="F83" s="17">
        <v>2600</v>
      </c>
      <c r="G83" s="18">
        <v>2521</v>
      </c>
    </row>
    <row r="84" spans="1:7" ht="12.75">
      <c r="A84" s="8" t="s">
        <v>79</v>
      </c>
      <c r="B84" s="16">
        <v>500</v>
      </c>
      <c r="C84" s="16">
        <v>1000</v>
      </c>
      <c r="D84" s="16">
        <v>1000</v>
      </c>
      <c r="E84" s="17">
        <v>697.25</v>
      </c>
      <c r="F84" s="17">
        <v>1000</v>
      </c>
      <c r="G84" s="18">
        <v>5248</v>
      </c>
    </row>
    <row r="85" spans="1:7" ht="16.5" customHeight="1">
      <c r="A85" s="8" t="s">
        <v>80</v>
      </c>
      <c r="B85" s="16">
        <v>300</v>
      </c>
      <c r="C85" s="16">
        <v>300</v>
      </c>
      <c r="D85" s="16">
        <v>300</v>
      </c>
      <c r="E85" s="17">
        <v>596.72</v>
      </c>
      <c r="F85" s="17">
        <v>600</v>
      </c>
      <c r="G85" s="18">
        <v>596.72</v>
      </c>
    </row>
    <row r="86" spans="1:7" ht="12.75">
      <c r="A86" s="8" t="s">
        <v>81</v>
      </c>
      <c r="B86" s="16">
        <v>13000</v>
      </c>
      <c r="C86" s="16">
        <v>12000</v>
      </c>
      <c r="D86" s="16">
        <v>12000</v>
      </c>
      <c r="E86" s="17">
        <v>7730</v>
      </c>
      <c r="F86" s="17">
        <v>9000</v>
      </c>
      <c r="G86" s="18">
        <v>9294.15</v>
      </c>
    </row>
    <row r="87" spans="1:7" ht="12.75">
      <c r="A87" s="8" t="s">
        <v>82</v>
      </c>
      <c r="B87" s="16">
        <v>10000</v>
      </c>
      <c r="C87" s="16">
        <v>0</v>
      </c>
      <c r="D87" s="16">
        <v>0</v>
      </c>
      <c r="E87" s="17"/>
      <c r="F87" s="17">
        <v>0</v>
      </c>
      <c r="G87" s="18"/>
    </row>
    <row r="88" spans="1:7" ht="16.5" customHeight="1">
      <c r="A88" s="8"/>
      <c r="B88" s="13"/>
      <c r="C88" s="16"/>
      <c r="D88" s="18"/>
      <c r="E88" s="17"/>
      <c r="F88" s="17"/>
      <c r="G88" s="18"/>
    </row>
    <row r="89" spans="1:7" ht="12.75">
      <c r="A89" s="12" t="s">
        <v>83</v>
      </c>
      <c r="B89" s="13">
        <v>13000</v>
      </c>
      <c r="C89" s="13">
        <v>12000</v>
      </c>
      <c r="D89" s="14">
        <v>12000</v>
      </c>
      <c r="E89" s="15">
        <v>242</v>
      </c>
      <c r="F89" s="15">
        <f>SUM(F90:F92)</f>
        <v>2000</v>
      </c>
      <c r="G89" s="14">
        <f>SUM(G90:G92)</f>
        <v>8872</v>
      </c>
    </row>
    <row r="90" spans="1:7" ht="12.75">
      <c r="A90" s="8" t="s">
        <v>84</v>
      </c>
      <c r="B90" s="16">
        <v>3000</v>
      </c>
      <c r="C90" s="16">
        <v>0</v>
      </c>
      <c r="D90" s="16">
        <v>0</v>
      </c>
      <c r="E90" s="17"/>
      <c r="F90" s="17">
        <v>0</v>
      </c>
      <c r="G90" s="18"/>
    </row>
    <row r="91" spans="1:7" ht="12.75">
      <c r="A91" s="8" t="s">
        <v>85</v>
      </c>
      <c r="B91" s="16">
        <v>9000</v>
      </c>
      <c r="C91" s="16">
        <v>10000</v>
      </c>
      <c r="D91" s="16">
        <v>10000</v>
      </c>
      <c r="E91" s="17">
        <v>242</v>
      </c>
      <c r="F91" s="17"/>
      <c r="G91" s="18">
        <v>3042</v>
      </c>
    </row>
    <row r="92" spans="1:7" ht="15.75" customHeight="1">
      <c r="A92" s="8" t="s">
        <v>86</v>
      </c>
      <c r="B92" s="16">
        <v>1000</v>
      </c>
      <c r="C92" s="16">
        <v>2000</v>
      </c>
      <c r="D92" s="16">
        <v>2000</v>
      </c>
      <c r="E92" s="17"/>
      <c r="F92" s="17">
        <v>2000</v>
      </c>
      <c r="G92" s="18">
        <v>5830</v>
      </c>
    </row>
    <row r="93" spans="1:7" ht="12.75">
      <c r="A93" s="8"/>
      <c r="B93" s="16"/>
      <c r="C93" s="16"/>
      <c r="D93" s="18"/>
      <c r="E93" s="17"/>
      <c r="F93" s="17"/>
      <c r="G93" s="18"/>
    </row>
    <row r="94" spans="1:7" ht="12.75">
      <c r="A94" s="12" t="s">
        <v>87</v>
      </c>
      <c r="B94" s="13">
        <f>SUM(B95:B100)</f>
        <v>136312</v>
      </c>
      <c r="C94" s="13">
        <v>126600</v>
      </c>
      <c r="D94" s="14">
        <v>126000</v>
      </c>
      <c r="E94" s="15">
        <f>SUM(E95:E102)</f>
        <v>106625.42</v>
      </c>
      <c r="F94" s="15">
        <f>SUM(F95:F101)</f>
        <v>128100</v>
      </c>
      <c r="G94" s="14">
        <f>SUM(G95:G102)</f>
        <v>147704.59000000003</v>
      </c>
    </row>
    <row r="95" spans="1:7" ht="12.75">
      <c r="A95" s="8" t="s">
        <v>88</v>
      </c>
      <c r="B95" s="16">
        <v>113000</v>
      </c>
      <c r="C95" s="16">
        <v>113000</v>
      </c>
      <c r="D95" s="16">
        <v>113000</v>
      </c>
      <c r="E95" s="17">
        <v>89796</v>
      </c>
      <c r="F95" s="17">
        <v>113000</v>
      </c>
      <c r="G95" s="18">
        <v>112464.66</v>
      </c>
    </row>
    <row r="96" spans="1:7" ht="12.75">
      <c r="A96" s="8" t="s">
        <v>89</v>
      </c>
      <c r="B96" s="16">
        <v>6500</v>
      </c>
      <c r="C96" s="16">
        <v>3000</v>
      </c>
      <c r="D96" s="16">
        <v>3000</v>
      </c>
      <c r="E96" s="17">
        <v>2809</v>
      </c>
      <c r="F96" s="17">
        <v>4000</v>
      </c>
      <c r="G96" s="18">
        <v>8984.62</v>
      </c>
    </row>
    <row r="97" spans="1:7" ht="12.75">
      <c r="A97" s="8" t="s">
        <v>90</v>
      </c>
      <c r="B97" s="16">
        <v>6100</v>
      </c>
      <c r="C97" s="16">
        <v>6000</v>
      </c>
      <c r="D97" s="16">
        <v>6000</v>
      </c>
      <c r="E97" s="17">
        <v>9725</v>
      </c>
      <c r="F97" s="17">
        <v>6000</v>
      </c>
      <c r="G97" s="18">
        <v>11572.96</v>
      </c>
    </row>
    <row r="98" spans="1:7" ht="12.75">
      <c r="A98" s="8" t="s">
        <v>91</v>
      </c>
      <c r="B98" s="16">
        <v>2000</v>
      </c>
      <c r="C98" s="16">
        <v>2000</v>
      </c>
      <c r="D98" s="16">
        <v>2000</v>
      </c>
      <c r="E98" s="19">
        <v>515.2</v>
      </c>
      <c r="F98" s="17">
        <v>2000</v>
      </c>
      <c r="G98" s="18">
        <v>1269.06</v>
      </c>
    </row>
    <row r="99" spans="1:7" ht="12.75">
      <c r="A99" s="8" t="s">
        <v>92</v>
      </c>
      <c r="B99" s="16">
        <v>1400</v>
      </c>
      <c r="C99" s="16">
        <v>1000</v>
      </c>
      <c r="D99" s="16">
        <v>1000</v>
      </c>
      <c r="E99" s="19">
        <v>947.85</v>
      </c>
      <c r="F99" s="17">
        <v>1000</v>
      </c>
      <c r="G99" s="18">
        <v>3995.67</v>
      </c>
    </row>
    <row r="100" spans="1:7" ht="12.75">
      <c r="A100" s="8" t="s">
        <v>93</v>
      </c>
      <c r="B100" s="16">
        <f>5712+1600</f>
        <v>7312</v>
      </c>
      <c r="C100" s="16">
        <v>1600</v>
      </c>
      <c r="D100" s="16">
        <v>1600</v>
      </c>
      <c r="E100" s="19">
        <v>1426</v>
      </c>
      <c r="F100" s="17">
        <v>1600</v>
      </c>
      <c r="G100" s="18">
        <v>7800.26</v>
      </c>
    </row>
    <row r="101" spans="1:7" ht="12.75">
      <c r="A101" s="8" t="s">
        <v>94</v>
      </c>
      <c r="B101" s="16"/>
      <c r="C101" s="16"/>
      <c r="D101" s="16"/>
      <c r="E101" s="19">
        <v>351.01</v>
      </c>
      <c r="F101" s="17">
        <v>500</v>
      </c>
      <c r="G101" s="18">
        <v>562</v>
      </c>
    </row>
    <row r="102" spans="1:7" ht="12.75">
      <c r="A102" s="8" t="s">
        <v>95</v>
      </c>
      <c r="B102" s="13"/>
      <c r="C102" s="16"/>
      <c r="D102" s="18"/>
      <c r="E102" s="17">
        <v>1055.36</v>
      </c>
      <c r="F102" s="17">
        <v>0</v>
      </c>
      <c r="G102" s="18">
        <v>1055.36</v>
      </c>
    </row>
    <row r="103" spans="1:7" ht="12.75">
      <c r="A103" s="8"/>
      <c r="B103" s="13"/>
      <c r="C103" s="16"/>
      <c r="D103" s="18"/>
      <c r="F103" s="17"/>
      <c r="G103" s="18"/>
    </row>
    <row r="104" spans="1:7" ht="12.75">
      <c r="A104" s="12" t="s">
        <v>96</v>
      </c>
      <c r="B104" s="13">
        <v>20300</v>
      </c>
      <c r="C104" s="13">
        <v>14000</v>
      </c>
      <c r="D104" s="14">
        <v>14000</v>
      </c>
      <c r="E104" s="15">
        <f>SUM(E105:E106)</f>
        <v>8392.710000000001</v>
      </c>
      <c r="F104" s="15">
        <v>10000</v>
      </c>
      <c r="G104" s="14">
        <f>SUM(G105:G106)</f>
        <v>8854.26</v>
      </c>
    </row>
    <row r="105" spans="1:7" ht="12.75">
      <c r="A105" s="8" t="s">
        <v>97</v>
      </c>
      <c r="B105" s="16">
        <v>4000</v>
      </c>
      <c r="C105" s="16">
        <v>4000</v>
      </c>
      <c r="D105" s="16">
        <v>4000</v>
      </c>
      <c r="E105" s="19">
        <v>7739.35</v>
      </c>
      <c r="F105" s="17">
        <v>9000</v>
      </c>
      <c r="G105" s="18">
        <v>8200.9</v>
      </c>
    </row>
    <row r="106" spans="1:7" ht="12.75">
      <c r="A106" s="8" t="s">
        <v>98</v>
      </c>
      <c r="B106" s="16">
        <v>16300</v>
      </c>
      <c r="C106" s="16">
        <v>10000</v>
      </c>
      <c r="D106" s="16">
        <v>10000</v>
      </c>
      <c r="E106" s="19">
        <v>653.36</v>
      </c>
      <c r="F106" s="17">
        <v>1000</v>
      </c>
      <c r="G106" s="18">
        <v>653.36</v>
      </c>
    </row>
    <row r="107" spans="1:7" ht="12.75">
      <c r="A107" s="8"/>
      <c r="B107" s="16"/>
      <c r="C107" s="16"/>
      <c r="D107" s="18"/>
      <c r="E107" s="17"/>
      <c r="F107" s="17"/>
      <c r="G107" s="18"/>
    </row>
    <row r="108" spans="1:8" ht="12.75">
      <c r="A108" s="12" t="s">
        <v>99</v>
      </c>
      <c r="B108" s="13">
        <v>1020780</v>
      </c>
      <c r="C108" s="13">
        <v>1214419</v>
      </c>
      <c r="D108" s="14">
        <v>1214419</v>
      </c>
      <c r="E108" s="15">
        <f>E5+E15+E28+E35+E45+E50+E60+E67+E72+E81+E89+E94+E104</f>
        <v>1069843.8599999999</v>
      </c>
      <c r="F108" s="15">
        <f>F5+F12+F15+F28+F35+F45+F50+F60+F67+F72+F81+F89+F94+F104</f>
        <v>1271538</v>
      </c>
      <c r="G108" s="14">
        <f>G5+G12+G15+G28+G35+G45+G50+G60+G67+G72+G81+G89+G94+G104</f>
        <v>1349307.5100000002</v>
      </c>
      <c r="H108" s="20"/>
    </row>
    <row r="109" spans="1:7" ht="12.75">
      <c r="A109" s="12"/>
      <c r="B109" s="13"/>
      <c r="C109" s="13"/>
      <c r="D109" s="14"/>
      <c r="E109" s="15"/>
      <c r="F109" s="15"/>
      <c r="G109" s="21"/>
    </row>
    <row r="110" spans="1:7" ht="12.75">
      <c r="A110" s="12"/>
      <c r="B110" s="13"/>
      <c r="C110" s="13"/>
      <c r="D110" s="14"/>
      <c r="E110" s="15"/>
      <c r="F110" s="15"/>
      <c r="G110" s="14"/>
    </row>
    <row r="111" spans="1:7" ht="12.75">
      <c r="A111" s="12"/>
      <c r="B111" s="13"/>
      <c r="C111" s="13"/>
      <c r="D111" s="14"/>
      <c r="E111" s="15"/>
      <c r="F111" s="15"/>
      <c r="G111" s="18"/>
    </row>
    <row r="112" spans="1:8" ht="15.75" customHeight="1">
      <c r="A112" s="8"/>
      <c r="B112" s="16"/>
      <c r="C112" s="16"/>
      <c r="D112" s="18"/>
      <c r="E112" s="17"/>
      <c r="F112" s="17"/>
      <c r="G112" s="18"/>
      <c r="H112" s="22"/>
    </row>
    <row r="113" spans="1:7" ht="12.75">
      <c r="A113" s="12" t="s">
        <v>100</v>
      </c>
      <c r="B113" s="13"/>
      <c r="C113" s="13"/>
      <c r="D113" s="14"/>
      <c r="E113" s="15"/>
      <c r="F113" s="15"/>
      <c r="G113" s="18"/>
    </row>
    <row r="114" spans="1:7" ht="12.75">
      <c r="A114" s="12"/>
      <c r="B114" s="16"/>
      <c r="C114" s="16"/>
      <c r="D114" s="18"/>
      <c r="E114" s="17"/>
      <c r="F114" s="17"/>
      <c r="G114" s="18"/>
    </row>
    <row r="115" spans="1:7" ht="12.75">
      <c r="A115" s="12" t="s">
        <v>101</v>
      </c>
      <c r="B115" s="16">
        <v>10000</v>
      </c>
      <c r="C115" s="16">
        <v>50000</v>
      </c>
      <c r="D115" s="18">
        <v>50000</v>
      </c>
      <c r="E115" s="17">
        <v>900</v>
      </c>
      <c r="F115" s="17">
        <v>900</v>
      </c>
      <c r="G115" s="18"/>
    </row>
    <row r="116" spans="1:7" ht="12.75">
      <c r="A116" s="12" t="s">
        <v>102</v>
      </c>
      <c r="B116" s="16"/>
      <c r="C116" s="16">
        <v>0</v>
      </c>
      <c r="D116" s="18">
        <v>0</v>
      </c>
      <c r="E116" s="17">
        <v>0</v>
      </c>
      <c r="F116" s="17">
        <v>0</v>
      </c>
      <c r="G116" s="18"/>
    </row>
    <row r="117" spans="1:7" ht="12.75">
      <c r="A117" s="12" t="s">
        <v>103</v>
      </c>
      <c r="B117" s="16"/>
      <c r="C117" s="16">
        <v>150000</v>
      </c>
      <c r="D117" s="18">
        <v>0</v>
      </c>
      <c r="E117" s="17">
        <v>16800</v>
      </c>
      <c r="F117" s="17">
        <v>16800</v>
      </c>
      <c r="G117" s="18">
        <v>17700</v>
      </c>
    </row>
    <row r="118" spans="1:7" ht="12.75">
      <c r="A118" s="12" t="s">
        <v>104</v>
      </c>
      <c r="B118" s="16"/>
      <c r="C118" s="16">
        <v>0</v>
      </c>
      <c r="D118" s="18">
        <v>0</v>
      </c>
      <c r="E118" s="17">
        <v>0</v>
      </c>
      <c r="F118" s="17">
        <v>0</v>
      </c>
      <c r="G118" s="18">
        <v>2557</v>
      </c>
    </row>
    <row r="119" spans="1:7" ht="12.75">
      <c r="A119" s="12" t="s">
        <v>105</v>
      </c>
      <c r="B119" s="16"/>
      <c r="C119" s="16">
        <v>10000</v>
      </c>
      <c r="D119" s="18">
        <v>10000</v>
      </c>
      <c r="E119" s="17">
        <v>12432.2</v>
      </c>
      <c r="F119" s="17">
        <v>12432</v>
      </c>
      <c r="G119" s="18">
        <v>16536.92</v>
      </c>
    </row>
    <row r="120" spans="1:7" ht="12.75">
      <c r="A120" s="12" t="s">
        <v>106</v>
      </c>
      <c r="B120" s="16"/>
      <c r="C120" s="16">
        <v>306000</v>
      </c>
      <c r="D120" s="18">
        <v>306000</v>
      </c>
      <c r="E120" s="17">
        <v>10238</v>
      </c>
      <c r="F120" s="17">
        <v>306000</v>
      </c>
      <c r="G120" s="18">
        <v>212965.43</v>
      </c>
    </row>
    <row r="121" spans="1:7" ht="12.75">
      <c r="A121" s="12" t="s">
        <v>107</v>
      </c>
      <c r="B121" s="16"/>
      <c r="C121" s="16">
        <v>50000</v>
      </c>
      <c r="D121" s="18">
        <v>0</v>
      </c>
      <c r="E121" s="17">
        <v>0</v>
      </c>
      <c r="F121" s="17">
        <v>0</v>
      </c>
      <c r="G121" s="18">
        <v>7271.51</v>
      </c>
    </row>
    <row r="122" spans="1:7" ht="12.75">
      <c r="A122" s="12" t="s">
        <v>108</v>
      </c>
      <c r="B122" s="16"/>
      <c r="C122" s="16">
        <v>0</v>
      </c>
      <c r="D122" s="18"/>
      <c r="E122" s="17">
        <v>0</v>
      </c>
      <c r="F122" s="17">
        <v>0</v>
      </c>
      <c r="G122" s="18">
        <v>2000</v>
      </c>
    </row>
    <row r="123" spans="1:7" ht="12.75">
      <c r="A123" s="12" t="s">
        <v>109</v>
      </c>
      <c r="B123" s="16"/>
      <c r="C123" s="16">
        <v>17000</v>
      </c>
      <c r="D123" s="18">
        <v>17000</v>
      </c>
      <c r="E123" s="17">
        <v>16343.7</v>
      </c>
      <c r="F123" s="17">
        <v>16343</v>
      </c>
      <c r="G123" s="18">
        <v>15985.4</v>
      </c>
    </row>
    <row r="124" spans="1:7" ht="12.75">
      <c r="A124" s="12" t="s">
        <v>110</v>
      </c>
      <c r="B124" s="16"/>
      <c r="C124" s="16">
        <v>400000</v>
      </c>
      <c r="D124" s="18">
        <v>450000</v>
      </c>
      <c r="E124" s="17">
        <v>455715.81</v>
      </c>
      <c r="F124" s="17">
        <v>456000</v>
      </c>
      <c r="G124" s="18">
        <v>458986.98</v>
      </c>
    </row>
    <row r="125" spans="1:7" ht="12.75">
      <c r="A125" s="12" t="s">
        <v>111</v>
      </c>
      <c r="B125" s="16"/>
      <c r="C125" s="16">
        <v>30000</v>
      </c>
      <c r="D125" s="18">
        <v>30000</v>
      </c>
      <c r="E125" s="17">
        <v>0</v>
      </c>
      <c r="F125" s="17">
        <v>24000</v>
      </c>
      <c r="G125" s="18">
        <v>23999.64</v>
      </c>
    </row>
    <row r="126" spans="1:7" ht="12.75">
      <c r="A126" s="12" t="s">
        <v>112</v>
      </c>
      <c r="B126" s="16"/>
      <c r="C126" s="16">
        <v>20000</v>
      </c>
      <c r="D126" s="18">
        <v>20000</v>
      </c>
      <c r="E126" s="17">
        <v>0</v>
      </c>
      <c r="F126" s="17">
        <v>10000</v>
      </c>
      <c r="G126" s="18"/>
    </row>
    <row r="127" spans="1:7" ht="12.75">
      <c r="A127" s="12" t="s">
        <v>113</v>
      </c>
      <c r="B127" s="16"/>
      <c r="C127" s="16">
        <v>7000</v>
      </c>
      <c r="D127" s="18">
        <v>5000</v>
      </c>
      <c r="E127" s="17">
        <v>900</v>
      </c>
      <c r="F127" s="17">
        <v>1000</v>
      </c>
      <c r="G127" s="18"/>
    </row>
    <row r="128" spans="1:7" ht="12.75">
      <c r="A128" s="8" t="s">
        <v>114</v>
      </c>
      <c r="B128" s="16"/>
      <c r="C128" s="16"/>
      <c r="D128" s="18"/>
      <c r="G128" s="18">
        <v>1820.15</v>
      </c>
    </row>
    <row r="129" spans="1:7" ht="12.75">
      <c r="A129" s="12" t="s">
        <v>115</v>
      </c>
      <c r="B129" s="13">
        <v>10000</v>
      </c>
      <c r="C129" s="13">
        <v>1445000</v>
      </c>
      <c r="D129" s="14">
        <v>888000</v>
      </c>
      <c r="E129" s="15">
        <f>SUM(E115:E127)</f>
        <v>513329.70999999996</v>
      </c>
      <c r="F129" s="15">
        <f>SUM(F115:F127)</f>
        <v>843475</v>
      </c>
      <c r="G129" s="14">
        <f>SUM(G115:G128)</f>
        <v>759823.03</v>
      </c>
    </row>
    <row r="130" spans="1:7" ht="12.75">
      <c r="A130" s="8"/>
      <c r="B130" s="16"/>
      <c r="C130" s="16"/>
      <c r="D130" s="18"/>
      <c r="E130" s="17"/>
      <c r="F130" s="17"/>
      <c r="G130" s="18"/>
    </row>
    <row r="131" spans="1:7" ht="12.75">
      <c r="A131" s="12" t="s">
        <v>116</v>
      </c>
      <c r="B131" s="16"/>
      <c r="C131" s="16"/>
      <c r="D131" s="23"/>
      <c r="E131" s="17"/>
      <c r="F131" s="17"/>
      <c r="G131" s="18"/>
    </row>
    <row r="132" spans="1:7" ht="12.75">
      <c r="A132" s="12"/>
      <c r="B132" s="16"/>
      <c r="C132" s="16"/>
      <c r="D132" s="23"/>
      <c r="E132" s="17"/>
      <c r="F132" s="17"/>
      <c r="G132" s="18"/>
    </row>
    <row r="133" spans="1:7" ht="12.75">
      <c r="A133" s="8" t="s">
        <v>117</v>
      </c>
      <c r="B133" s="16">
        <v>28100</v>
      </c>
      <c r="C133" s="16">
        <v>28100</v>
      </c>
      <c r="D133" s="23">
        <v>28100</v>
      </c>
      <c r="E133" s="17">
        <v>23099.72</v>
      </c>
      <c r="F133" s="17">
        <v>28100</v>
      </c>
      <c r="G133" s="18">
        <v>27782</v>
      </c>
    </row>
    <row r="134" spans="1:7" ht="12.75">
      <c r="A134" s="8" t="s">
        <v>118</v>
      </c>
      <c r="B134" s="16">
        <v>0</v>
      </c>
      <c r="C134" s="16">
        <v>5712</v>
      </c>
      <c r="D134" s="23">
        <v>5712</v>
      </c>
      <c r="E134" s="17">
        <v>5075.58</v>
      </c>
      <c r="F134" s="17">
        <v>5712</v>
      </c>
      <c r="G134" s="18">
        <v>6256</v>
      </c>
    </row>
    <row r="135" spans="1:7" ht="12.75">
      <c r="A135" s="12" t="s">
        <v>119</v>
      </c>
      <c r="B135" s="13">
        <v>33812</v>
      </c>
      <c r="C135" s="13">
        <v>33812</v>
      </c>
      <c r="D135" s="24">
        <v>33812</v>
      </c>
      <c r="E135" s="15">
        <f>SUM(E133:E134)</f>
        <v>28175.300000000003</v>
      </c>
      <c r="F135" s="15">
        <f>SUM(F133:F134)</f>
        <v>33812</v>
      </c>
      <c r="G135" s="14">
        <f>SUM(G133:G134)</f>
        <v>34038</v>
      </c>
    </row>
    <row r="136" spans="1:7" ht="12.75">
      <c r="A136" s="8"/>
      <c r="B136" s="16"/>
      <c r="C136" s="16"/>
      <c r="D136" s="23"/>
      <c r="E136" s="17"/>
      <c r="F136" s="17"/>
      <c r="G136" s="18"/>
    </row>
    <row r="137" spans="1:8" ht="12.75">
      <c r="A137" s="12" t="s">
        <v>120</v>
      </c>
      <c r="B137" s="13">
        <v>1064592</v>
      </c>
      <c r="C137" s="13">
        <v>2693231</v>
      </c>
      <c r="D137" s="24">
        <v>2136231</v>
      </c>
      <c r="E137" s="15">
        <f>E108+E129+E135</f>
        <v>1611348.8699999999</v>
      </c>
      <c r="F137" s="15">
        <v>2148825</v>
      </c>
      <c r="G137" s="14">
        <f>G108+G129+G133</f>
        <v>2136912.54</v>
      </c>
      <c r="H137" s="25"/>
    </row>
    <row r="138" ht="12.75">
      <c r="G138" s="20"/>
    </row>
    <row r="139" ht="12.75">
      <c r="G139" s="20"/>
    </row>
    <row r="141" ht="12.75">
      <c r="A141" s="26"/>
    </row>
    <row r="142" ht="12.75">
      <c r="A142" s="1" t="s">
        <v>121</v>
      </c>
    </row>
    <row r="143" ht="12.75">
      <c r="A143" s="1" t="s">
        <v>122</v>
      </c>
    </row>
    <row r="158" ht="12.75">
      <c r="A158" s="26"/>
    </row>
    <row r="159" ht="12.75">
      <c r="A159" s="26"/>
    </row>
    <row r="160" ht="12.75">
      <c r="C160" s="25"/>
    </row>
    <row r="161" ht="12.75">
      <c r="C161" s="25"/>
    </row>
    <row r="162" ht="12.75">
      <c r="C162" s="20"/>
    </row>
    <row r="163" ht="12.75">
      <c r="C163" s="25"/>
    </row>
    <row r="164" ht="12.75">
      <c r="C164" s="25"/>
    </row>
    <row r="165" spans="1:3" ht="12.75">
      <c r="A165" s="26"/>
      <c r="B165" s="22"/>
      <c r="C165" s="20"/>
    </row>
  </sheetData>
  <sheetProtection selectLockedCells="1" selectUnlockedCells="1"/>
  <printOptions/>
  <pageMargins left="0.5902777777777778" right="0.19652777777777777" top="1.0631944444444446" bottom="1.0631944444444446" header="0.5118055555555555" footer="0.7875"/>
  <pageSetup fitToHeight="0" fitToWidth="1" horizontalDpi="300" verticalDpi="300" orientation="landscape" paperSize="9"/>
  <headerFooter alignWithMargins="0"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Kontrola</dc:creator>
  <cp:keywords/>
  <dc:description/>
  <cp:lastModifiedBy>Alzbeta </cp:lastModifiedBy>
  <cp:lastPrinted>2017-03-08T06:11:37Z</cp:lastPrinted>
  <dcterms:created xsi:type="dcterms:W3CDTF">2017-02-22T15:39:23Z</dcterms:created>
  <dcterms:modified xsi:type="dcterms:W3CDTF">2017-03-27T07:29:21Z</dcterms:modified>
  <cp:category/>
  <cp:version/>
  <cp:contentType/>
  <cp:contentStatus/>
  <cp:revision>1</cp:revision>
</cp:coreProperties>
</file>